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<sst xmlns="http://schemas.openxmlformats.org/spreadsheetml/2006/main" count="592" uniqueCount="211">
  <si>
    <t>Firma: Krajská správa a údržba silnic Vysočiny, příspěvková organizace</t>
  </si>
  <si>
    <t>Rekapitulace ceny</t>
  </si>
  <si>
    <t>Stavba: 2023 VZ - III/39014 Smrk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</si>
  <si>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</si>
  <si>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</si>
  <si>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</si>
  <si>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</si>
  <si>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</si>
  <si>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</si>
  <si>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</si>
  <si>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</si>
  <si>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</si>
  <si>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</si>
  <si>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</si>
  <si>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</si>
  <si>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 VZ</t>
  </si>
  <si>
    <t>III/39014 Smrk průtah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</si>
  <si>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</si>
  <si>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</si>
  <si>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</si>
  <si>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</si>
  <si>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</si>
  <si>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</si>
  <si>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</si>
  <si>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</si>
  <si>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</si>
  <si>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</si>
  <si>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</si>
  <si>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</si>
  <si>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</si>
  <si>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</si>
  <si>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</si>
  <si>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</si>
  <si>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</si>
  <si>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</si>
  <si>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</si>
  <si>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</si>
  <si>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</si>
  <si>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</si>
  <si>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</si>
  <si>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</si>
  <si>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</si>
  <si>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</si>
  <si>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</si>
  <si>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</si>
  <si>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</si>
  <si>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</si>
  <si>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</si>
  <si>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</si>
  <si>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</si>
  <si>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</si>
  <si>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</si>
  <si>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1,0=1,000 [A]</t>
  </si>
  <si>
    <t>TS</t>
  </si>
  <si>
    <t>zahrnuje veškeré náklady spojené s objednatelem požadovanými zkouškami</t>
  </si>
  <si>
    <t>02610</t>
  </si>
  <si>
    <t>ZKOUŠENÍ KONSTRUKCÍ A PRACÍ ZKUŠEBNOU ZHOTOVITELE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</si>
  <si>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</si>
  <si>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</si>
  <si>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</si>
  <si>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</si>
  <si>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</si>
  <si>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</si>
  <si>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</si>
  <si>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KM</t>
  </si>
  <si>
    <t>1,2=1,200 [A]</t>
  </si>
  <si>
    <t>zahrnuje veškeré náklady spojené s objednatelem požadovanými pracemi</t>
  </si>
  <si>
    <t>029113</t>
  </si>
  <si>
    <t>OSTATNÍ POŽADAVKY - GEODETICKÉ ZAMĚŘENÍ - CELKY</t>
  </si>
  <si>
    <t>KUS</t>
  </si>
  <si>
    <t>Inženýrské sítě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</si>
  <si>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</si>
  <si>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</si>
  <si>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</si>
  <si>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</si>
  <si>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</si>
  <si>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</si>
  <si>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</si>
  <si>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02990</t>
  </si>
  <si>
    <t>OSTATNÍ POŽADAVKY - INFORMAČNÍ TABULE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</si>
  <si>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</si>
  <si>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</si>
  <si>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</si>
  <si>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</si>
  <si>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11</t>
  </si>
  <si>
    <t>02730</t>
  </si>
  <si>
    <t>POMOC PRÁCE ZŘÍZ NEBO ZAJIŠŤ OCHRANU INŽENÝRSKÝCH SÍTÍ</t>
  </si>
  <si>
    <t>12</t>
  </si>
  <si>
    <t>02945</t>
  </si>
  <si>
    <t>OSTAT POŽADAVKY - GEOMETRICKÝ PLÁN</t>
  </si>
  <si>
    <t>KOMPLET</t>
  </si>
  <si>
    <t>Podklad pro majetkové změny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</si>
  <si>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</si>
  <si>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SO 101</t>
  </si>
  <si>
    <t>Komunikace</t>
  </si>
  <si>
    <t>014101</t>
  </si>
  <si>
    <t>POPLATKY ZA SKLÁDKU</t>
  </si>
  <si>
    <t>M3</t>
  </si>
  <si>
    <t>Beton, železobeton, kámen 2400 kg/m3</t>
  </si>
  <si>
    <t>515,0*(0,25*0,15+0,3*0,1)=34,763 [A]</t>
  </si>
  <si>
    <t>zahrnuje veškeré poplatky provozovateli skládky související s uložením odpadu na skládce.</t>
  </si>
  <si>
    <t>014111</t>
  </si>
  <si>
    <t>POPLATKY ZA SKLÁDKU TYP S-IO (INERTNÍ ODPAD)</t>
  </si>
  <si>
    <t>Kamenivo, zemina 2000 kg/m3 
Tato položka bude čerpána pouze se souhlasem technického dozoru</t>
  </si>
  <si>
    <t>krajnice: 0,5*(46,0+45,0+72,0+131,0+120,0+95,0+176,0+67,0)*1,05*0,05=19,740 [A] 
příkopy:( (46,0+45,0)*0,05+(43,0+72,0)*0,1+131,0*0,05+(120,0+80,0)*0,1+(105,0+57,0)*0,1)*1,05=61,740 [B] 
odkopávky: 7244,5*0,1*1,05=760,673 [C] 
Celkem: A+B+C=842,153 [D]</t>
  </si>
  <si>
    <t>Zemní práce</t>
  </si>
  <si>
    <t>12922</t>
  </si>
  <si>
    <t>ČIŠTĚNÍ KRAJNIC OD NÁNOSU TL. DO 100MM</t>
  </si>
  <si>
    <t>M2</t>
  </si>
  <si>
    <t>0,5*(46,0+45,0+72,0+131,0+120,0+95,0+176,0+67,0)*1,05=394,800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</si>
  <si>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</si>
  <si>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</si>
  <si>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</si>
  <si>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</si>
  <si>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(46,0+45,0+72,0+43,0+131,0+120,0+80,0+105,0+57,0)*1,05=733,950 [A]</t>
  </si>
  <si>
    <t>18110</t>
  </si>
  <si>
    <t>ÚPRAVA PLÁNĚ SE ZHUTNĚNÍM V HORNINĚ TŘ. I</t>
  </si>
  <si>
    <t>7244,5*1,05=7 606,725 [A]</t>
  </si>
  <si>
    <t>položka zahrnuje úpravu pláně včetně vyrovnání výškových rozdílů. Míru zhutnění určuje projekt.</t>
  </si>
  <si>
    <t>18231</t>
  </si>
  <si>
    <t>ROZPROSTŘENÍ ORNICE V ROVINĚ V TL DO 0,10M</t>
  </si>
  <si>
    <t>Včetně dodání ornice</t>
  </si>
  <si>
    <t>527,0=527,000 [A]</t>
  </si>
  <si>
    <t>položka zahrnuje: 
nutné přemístění ornice z dočasných skládek vzdálených do 50m 
rozprostření ornice v předepsané tloušťce v rovině a ve svahu do 1:5</t>
  </si>
  <si>
    <t>113431</t>
  </si>
  <si>
    <t>ODSTRAN KRYTU ZPEVNĚNÝCH PLOCH S ASFALT POJIVEM VČET PODKLADU, ODVOZ DO 1KM</t>
  </si>
  <si>
    <t>dočasné odstranění stávajícího krytu z PM tl. 200 mm: 7146,9*1,05*0,2=1 500,849 [A] 
zrušení asfaltových ploích, využití recyklátu na vjezdya krajnice: 527,0*0,1=52,700 [B] 
Celkem: A+B=1 553,549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</si>
  <si>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</si>
  <si>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</si>
  <si>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</si>
  <si>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515,0=515,000 [A]</t>
  </si>
  <si>
    <t>122738</t>
  </si>
  <si>
    <t>ODKOPÁVKY A PROKOPÁVKY OBECNÉ TŘ. I, ODVOZ DO 20KM</t>
  </si>
  <si>
    <t>odkop zeminy pod silnicí v tl. 100 mm: 7244,5*1,05*0,1=760,673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</si>
  <si>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</si>
  <si>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26</t>
  </si>
  <si>
    <t>17390</t>
  </si>
  <si>
    <t>ZEMNÍ KRAJNICE A DOSYPÁVKY Z JINÝCH MATERIÁLŮ</t>
  </si>
  <si>
    <t>recyklát z asfaltových ploch, krajnice , vjezdy a ostatní plochy</t>
  </si>
  <si>
    <t>52,7=52,700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</si>
  <si>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</si>
  <si>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56330</t>
  </si>
  <si>
    <t>VOZOVKOVÉ VRSTVY ZE ŠTĚRKODRTI</t>
  </si>
  <si>
    <t>vjezdy: 97,6*0,1*1,05=10,248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</si>
  <si>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</si>
  <si>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567544</t>
  </si>
  <si>
    <t>VRST PRO OBNOVU A OPR RECYK ZA STUD CEM A ASF EM TL DO 200MM</t>
  </si>
  <si>
    <t>7146,9*1,05=7 504,245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</si>
  <si>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</si>
  <si>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13</t>
  </si>
  <si>
    <t>572123</t>
  </si>
  <si>
    <t>INFILTRAČNÍ POSTŘIK Z EMULZE DO 1,0KG/M2</t>
  </si>
  <si>
    <t>uzavření podkladu před  ACL: 7146,9*1,05=7 504,245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</si>
  <si>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</si>
  <si>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14</t>
  </si>
  <si>
    <t>57621</t>
  </si>
  <si>
    <t>POSYP KAMENIVEM DRCENÝM 5KG/M2</t>
  </si>
  <si>
    <t>podrcení infiltračního postřiku: 7146,9*1,05=7 504,245 [A]</t>
  </si>
  <si>
    <t>- dodání kameniva předepsané kvality a zrnitosti 
- posyp předepsaným množstvím</t>
  </si>
  <si>
    <t>15</t>
  </si>
  <si>
    <t>572213</t>
  </si>
  <si>
    <t>SPOJOVACÍ POSTŘIK Z EMULZE DO 0,5KG/M2</t>
  </si>
  <si>
    <t>spojení ACL a ACO: 7146,9*1,02=7 289,838 [A]</t>
  </si>
  <si>
    <t>16</t>
  </si>
  <si>
    <t>574A34</t>
  </si>
  <si>
    <t>ASFALTOVÝ BETON PRO OBRUSNÉ VRSTVY ACO 11+, 11S TL. 40MM</t>
  </si>
  <si>
    <t>7146,9*1,02=7 289,838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</si>
  <si>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</si>
  <si>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17</t>
  </si>
  <si>
    <t>574C56</t>
  </si>
  <si>
    <t>ASFALTOVÝ BETON PRO LOŽNÍ VRSTVY ACL 16+, 16S TL. 60MM</t>
  </si>
  <si>
    <t>18</t>
  </si>
  <si>
    <t>58910</t>
  </si>
  <si>
    <t>VÝPLŇ SPAR ASFALTEM</t>
  </si>
  <si>
    <t>5,9+9,3+4,8+5,5+16,1+7,0+7,5+5,0+21,0+7,8+11,8+6,7+18,0+7,2+5,2+5,5=144,300 [A]</t>
  </si>
  <si>
    <t>položka zahrnuje: 
- dodávku předepsaného materiálu 
- vyčištění a výplň spar tímto materiálem</t>
  </si>
  <si>
    <t>Potrubí</t>
  </si>
  <si>
    <t>19</t>
  </si>
  <si>
    <t>89712</t>
  </si>
  <si>
    <t>VPUSŤ KANALIZAČNÍ ULIČNÍ KOMPLETNÍ Z BETONOVÝCH DÍLCŮ</t>
  </si>
  <si>
    <t>Tatu položka bude čerpána pouze se souhlasem technického dozoru</t>
  </si>
  <si>
    <t>15,0=15,000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</si>
  <si>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</si>
  <si>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20</t>
  </si>
  <si>
    <t>89921</t>
  </si>
  <si>
    <t>VÝŠKOVÁ ÚPRAVA POKLOPŮ</t>
  </si>
  <si>
    <t>10,0=10,000 [A]</t>
  </si>
  <si>
    <t>- položka výškové úpravy zahrnuje všechny nutné práce a materiály pro zvýšení nebo snížení zařízení (včetně nutné úpravy stávajícího povrchu vozovky nebo chodníku).</t>
  </si>
  <si>
    <t>21</t>
  </si>
  <si>
    <t>89922</t>
  </si>
  <si>
    <t>VÝŠKOVÁ ÚPRAVA MŘÍŽÍ</t>
  </si>
  <si>
    <t>6,0=6,000 [A]</t>
  </si>
  <si>
    <t>22</t>
  </si>
  <si>
    <t>89923</t>
  </si>
  <si>
    <t>VÝŠKOVÁ ÚPRAVA KRYCÍCH HRNCŮ</t>
  </si>
  <si>
    <t>91</t>
  </si>
  <si>
    <t>Doplňující konstrukce a práce</t>
  </si>
  <si>
    <t>23</t>
  </si>
  <si>
    <t>915111</t>
  </si>
  <si>
    <t>VODOROVNÉ DOPRAVNÍ ZNAČENÍ BARVOU HLADKÉ - DODÁVKA A POKLÁDKA</t>
  </si>
  <si>
    <t>V4 plná, vodící proužek 125 mm: (375,0+18,0+141,0+115,0+73,0+40,0+82,0+635,0+200,0+190,0+47,0+350,0+40,0)*0,125*1,05=302,663 [A]</t>
  </si>
  <si>
    <t>položka zahrnuje: 
- dodání a pokládku nátěrového materiálu (měří se pouze natíraná plocha) 
- předznačení a reflexní úpravu</t>
  </si>
  <si>
    <t>24</t>
  </si>
  <si>
    <t>917224</t>
  </si>
  <si>
    <t>SILNIČNÍ A CHODNÍKOVÉ OBRUBY Z BETONOVÝCH OBRUBNÍKŮ ŠÍŘ 150MM</t>
  </si>
  <si>
    <t>silniční 1000/250/150: 475,0*1,05=498,750 [A] 
silniční snížená: 85,0=85,000 [B] 
přechodová L/P: 26,0=26,000 [C] 
Celkem: A+B+C=609,750 [D]</t>
  </si>
  <si>
    <t>Položka zahrnuje: 
dodání a pokládku betonových obrubníků o rozměrech předepsaných zadávací dokumentací 
betonové lože i boční betonovou opěrku.</t>
  </si>
  <si>
    <t>25</t>
  </si>
  <si>
    <t>919111</t>
  </si>
  <si>
    <t>ŘEZÁNÍ ASFALTOVÉHO KRYTU VOZOVEK TL DO 50MM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</si>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</sst>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93</v>
      </c>
      <c s="20" t="s">
        <v>94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52</v>
      </c>
    </row>
    <row r="20" spans="1:5" ht="12.75">
      <c r="A20" t="s">
        <v>53</v>
      </c>
      <c r="E20" s="35" t="s">
        <v>59</v>
      </c>
    </row>
    <row r="21" spans="1:16" ht="12.75">
      <c r="A21" s="25" t="s">
        <v>45</v>
      </c>
      <c s="29" t="s">
        <v>33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59</v>
      </c>
    </row>
    <row r="25" spans="1:16" ht="12.75">
      <c r="A25" s="25" t="s">
        <v>45</v>
      </c>
      <c s="29" t="s">
        <v>35</v>
      </c>
      <c s="29" t="s">
        <v>62</v>
      </c>
      <c s="25" t="s">
        <v>47</v>
      </c>
      <c s="30" t="s">
        <v>63</v>
      </c>
      <c s="31" t="s">
        <v>64</v>
      </c>
      <c s="32">
        <v>1.2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65</v>
      </c>
    </row>
    <row r="28" spans="1:5" ht="12.75">
      <c r="A28" t="s">
        <v>53</v>
      </c>
      <c r="E28" s="35" t="s">
        <v>66</v>
      </c>
    </row>
    <row r="29" spans="1:16" ht="12.75">
      <c r="A29" s="25" t="s">
        <v>45</v>
      </c>
      <c s="29" t="s">
        <v>37</v>
      </c>
      <c s="29" t="s">
        <v>67</v>
      </c>
      <c s="25" t="s">
        <v>47</v>
      </c>
      <c s="30" t="s">
        <v>68</v>
      </c>
      <c s="31" t="s">
        <v>69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70</v>
      </c>
    </row>
    <row r="31" spans="1:5" ht="12.75">
      <c r="A31" s="36" t="s">
        <v>51</v>
      </c>
      <c r="E31" s="37" t="s">
        <v>52</v>
      </c>
    </row>
    <row r="32" spans="1:5" ht="12.75">
      <c r="A32" t="s">
        <v>53</v>
      </c>
      <c r="E32" s="35" t="s">
        <v>66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52</v>
      </c>
    </row>
    <row r="36" spans="1:5" ht="12.75">
      <c r="A36" t="s">
        <v>53</v>
      </c>
      <c r="E36" s="35" t="s">
        <v>66</v>
      </c>
    </row>
    <row r="37" spans="1:16" ht="12.75">
      <c r="A37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51</v>
      </c>
      <c r="E39" s="37" t="s">
        <v>52</v>
      </c>
    </row>
    <row r="40" spans="1:5" ht="63.75">
      <c r="A40" t="s">
        <v>53</v>
      </c>
      <c r="E40" s="35" t="s">
        <v>77</v>
      </c>
    </row>
    <row r="41" spans="1:16" ht="12.75">
      <c r="A41" s="25" t="s">
        <v>45</v>
      </c>
      <c s="29" t="s">
        <v>40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51</v>
      </c>
      <c r="E43" s="37" t="s">
        <v>52</v>
      </c>
    </row>
    <row r="44" spans="1:5" ht="89.25">
      <c r="A44" t="s">
        <v>53</v>
      </c>
      <c r="E44" s="35" t="s">
        <v>80</v>
      </c>
    </row>
    <row r="45" spans="1:16" ht="12.75">
      <c r="A45" s="25" t="s">
        <v>45</v>
      </c>
      <c s="29" t="s">
        <v>42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6" t="s">
        <v>51</v>
      </c>
      <c r="E47" s="37" t="s">
        <v>52</v>
      </c>
    </row>
    <row r="48" spans="1:5" ht="25.5">
      <c r="A48" t="s">
        <v>53</v>
      </c>
      <c r="E48" s="35" t="s">
        <v>83</v>
      </c>
    </row>
    <row r="49" spans="1:16" ht="12.75">
      <c r="A49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51</v>
      </c>
      <c r="E51" s="37" t="s">
        <v>52</v>
      </c>
    </row>
    <row r="52" spans="1:5" ht="12.75">
      <c r="A52" t="s">
        <v>53</v>
      </c>
      <c r="E52" s="35" t="s">
        <v>59</v>
      </c>
    </row>
    <row r="53" spans="1:16" ht="12.75">
      <c r="A53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90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91</v>
      </c>
    </row>
    <row r="55" spans="1:5" ht="12.75">
      <c r="A55" s="36" t="s">
        <v>51</v>
      </c>
      <c r="E55" s="37" t="s">
        <v>52</v>
      </c>
    </row>
    <row r="56" spans="1:5" ht="76.5">
      <c r="A56" t="s">
        <v>53</v>
      </c>
      <c r="E56" s="35" t="s">
        <v>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0+O8+O17+O50+O83+O100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</v>
      </c>
      <c s="38">
        <f>0+I8+I17+I50+I83+I100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93</v>
      </c>
      <c s="6"/>
      <c s="18" t="s">
        <v>94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95</v>
      </c>
      <c s="25" t="s">
        <v>47</v>
      </c>
      <c s="30" t="s">
        <v>96</v>
      </c>
      <c s="31" t="s">
        <v>97</v>
      </c>
      <c s="32">
        <v>34.763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98</v>
      </c>
    </row>
    <row r="11" spans="1:5" ht="12.75">
      <c r="A11" s="36" t="s">
        <v>51</v>
      </c>
      <c r="E11" s="37" t="s">
        <v>99</v>
      </c>
    </row>
    <row r="12" spans="1:5" ht="25.5">
      <c r="A12" t="s">
        <v>53</v>
      </c>
      <c r="E12" s="35" t="s">
        <v>100</v>
      </c>
    </row>
    <row r="13" spans="1:16" ht="12.75">
      <c r="A13" s="25" t="s">
        <v>45</v>
      </c>
      <c s="29" t="s">
        <v>37</v>
      </c>
      <c s="29" t="s">
        <v>101</v>
      </c>
      <c s="25" t="s">
        <v>47</v>
      </c>
      <c s="30" t="s">
        <v>102</v>
      </c>
      <c s="31" t="s">
        <v>97</v>
      </c>
      <c s="32">
        <v>842.153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103</v>
      </c>
    </row>
    <row r="15" spans="1:5" ht="89.25">
      <c r="A15" s="36" t="s">
        <v>51</v>
      </c>
      <c r="E15" s="37" t="s">
        <v>104</v>
      </c>
    </row>
    <row r="16" spans="1:5" ht="25.5">
      <c r="A16" t="s">
        <v>53</v>
      </c>
      <c r="E16" s="35" t="s">
        <v>100</v>
      </c>
    </row>
    <row r="17" spans="1:18" ht="12.75" customHeight="1">
      <c r="A17" s="6" t="s">
        <v>43</v>
      </c>
      <c s="6"/>
      <c s="40" t="s">
        <v>29</v>
      </c>
      <c s="6"/>
      <c s="27" t="s">
        <v>105</v>
      </c>
      <c s="6"/>
      <c s="6"/>
      <c s="6"/>
      <c s="41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25" t="s">
        <v>45</v>
      </c>
      <c s="29" t="s">
        <v>23</v>
      </c>
      <c s="29" t="s">
        <v>106</v>
      </c>
      <c s="25" t="s">
        <v>47</v>
      </c>
      <c s="30" t="s">
        <v>107</v>
      </c>
      <c s="31" t="s">
        <v>108</v>
      </c>
      <c s="32">
        <v>394.8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51</v>
      </c>
      <c r="E20" s="37" t="s">
        <v>109</v>
      </c>
    </row>
    <row r="21" spans="1:5" ht="63.75">
      <c r="A21" t="s">
        <v>53</v>
      </c>
      <c r="E21" s="35" t="s">
        <v>110</v>
      </c>
    </row>
    <row r="22" spans="1:16" ht="12.75">
      <c r="A22" s="25" t="s">
        <v>45</v>
      </c>
      <c s="29" t="s">
        <v>22</v>
      </c>
      <c s="29" t="s">
        <v>111</v>
      </c>
      <c s="25" t="s">
        <v>47</v>
      </c>
      <c s="30" t="s">
        <v>112</v>
      </c>
      <c s="31" t="s">
        <v>113</v>
      </c>
      <c s="32">
        <v>733.95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51</v>
      </c>
      <c r="E24" s="37" t="s">
        <v>114</v>
      </c>
    </row>
    <row r="25" spans="1:5" ht="63.75">
      <c r="A25" t="s">
        <v>53</v>
      </c>
      <c r="E25" s="35" t="s">
        <v>110</v>
      </c>
    </row>
    <row r="26" spans="1:16" ht="12.75">
      <c r="A26" s="25" t="s">
        <v>45</v>
      </c>
      <c s="29" t="s">
        <v>33</v>
      </c>
      <c s="29" t="s">
        <v>115</v>
      </c>
      <c s="25" t="s">
        <v>47</v>
      </c>
      <c s="30" t="s">
        <v>116</v>
      </c>
      <c s="31" t="s">
        <v>108</v>
      </c>
      <c s="32">
        <v>7606.725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51</v>
      </c>
      <c r="E28" s="37" t="s">
        <v>117</v>
      </c>
    </row>
    <row r="29" spans="1:5" ht="25.5">
      <c r="A29" t="s">
        <v>53</v>
      </c>
      <c r="E29" s="35" t="s">
        <v>118</v>
      </c>
    </row>
    <row r="30" spans="1:16" ht="12.75">
      <c r="A30" s="25" t="s">
        <v>45</v>
      </c>
      <c s="29" t="s">
        <v>35</v>
      </c>
      <c s="29" t="s">
        <v>119</v>
      </c>
      <c s="25" t="s">
        <v>47</v>
      </c>
      <c s="30" t="s">
        <v>120</v>
      </c>
      <c s="31" t="s">
        <v>108</v>
      </c>
      <c s="32">
        <v>527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121</v>
      </c>
    </row>
    <row r="32" spans="1:5" ht="12.75">
      <c r="A32" s="36" t="s">
        <v>51</v>
      </c>
      <c r="E32" s="37" t="s">
        <v>122</v>
      </c>
    </row>
    <row r="33" spans="1:5" ht="38.25">
      <c r="A33" t="s">
        <v>53</v>
      </c>
      <c r="E33" s="35" t="s">
        <v>123</v>
      </c>
    </row>
    <row r="34" spans="1:16" ht="25.5">
      <c r="A34" s="25" t="s">
        <v>45</v>
      </c>
      <c s="29" t="s">
        <v>71</v>
      </c>
      <c s="29" t="s">
        <v>124</v>
      </c>
      <c s="25" t="s">
        <v>47</v>
      </c>
      <c s="30" t="s">
        <v>125</v>
      </c>
      <c s="31" t="s">
        <v>97</v>
      </c>
      <c s="32">
        <v>1553.549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63.75">
      <c r="A36" s="36" t="s">
        <v>51</v>
      </c>
      <c r="E36" s="37" t="s">
        <v>126</v>
      </c>
    </row>
    <row r="37" spans="1:5" ht="63.75">
      <c r="A37" t="s">
        <v>53</v>
      </c>
      <c r="E37" s="35" t="s">
        <v>127</v>
      </c>
    </row>
    <row r="38" spans="1:16" ht="25.5">
      <c r="A38" s="25" t="s">
        <v>45</v>
      </c>
      <c s="29" t="s">
        <v>74</v>
      </c>
      <c s="29" t="s">
        <v>128</v>
      </c>
      <c s="25" t="s">
        <v>47</v>
      </c>
      <c s="30" t="s">
        <v>129</v>
      </c>
      <c s="31" t="s">
        <v>113</v>
      </c>
      <c s="32">
        <v>515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51</v>
      </c>
      <c r="E40" s="37" t="s">
        <v>130</v>
      </c>
    </row>
    <row r="41" spans="1:5" ht="63.75">
      <c r="A41" t="s">
        <v>53</v>
      </c>
      <c r="E41" s="35" t="s">
        <v>127</v>
      </c>
    </row>
    <row r="42" spans="1:16" ht="12.75">
      <c r="A42" s="25" t="s">
        <v>45</v>
      </c>
      <c s="29" t="s">
        <v>40</v>
      </c>
      <c s="29" t="s">
        <v>131</v>
      </c>
      <c s="25" t="s">
        <v>47</v>
      </c>
      <c s="30" t="s">
        <v>132</v>
      </c>
      <c s="31" t="s">
        <v>97</v>
      </c>
      <c s="32">
        <v>760.673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51</v>
      </c>
      <c r="E44" s="37" t="s">
        <v>133</v>
      </c>
    </row>
    <row r="45" spans="1:5" ht="369.75">
      <c r="A45" t="s">
        <v>53</v>
      </c>
      <c r="E45" s="35" t="s">
        <v>134</v>
      </c>
    </row>
    <row r="46" spans="1:16" ht="12.75">
      <c r="A46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97</v>
      </c>
      <c s="32">
        <v>52.7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138</v>
      </c>
    </row>
    <row r="48" spans="1:5" ht="12.75">
      <c r="A48" s="36" t="s">
        <v>51</v>
      </c>
      <c r="E48" s="37" t="s">
        <v>139</v>
      </c>
    </row>
    <row r="49" spans="1:5" ht="242.25">
      <c r="A49" t="s">
        <v>53</v>
      </c>
      <c r="E49" s="35" t="s">
        <v>140</v>
      </c>
    </row>
    <row r="50" spans="1:18" ht="12.75" customHeight="1">
      <c r="A50" s="6" t="s">
        <v>43</v>
      </c>
      <c s="6"/>
      <c s="40" t="s">
        <v>35</v>
      </c>
      <c s="6"/>
      <c s="27" t="s">
        <v>94</v>
      </c>
      <c s="6"/>
      <c s="6"/>
      <c s="6"/>
      <c s="41">
        <f>0+Q50</f>
      </c>
      <c r="O50">
        <f>0+R50</f>
      </c>
      <c r="Q50">
        <f>0+I51+I55+I59+I63+I67+I71+I75+I79</f>
      </c>
      <c>
        <f>0+O51+O55+O59+O63+O67+O71+O75+O79</f>
      </c>
    </row>
    <row r="51" spans="1:16" ht="12.75">
      <c r="A51" s="25" t="s">
        <v>45</v>
      </c>
      <c s="29" t="s">
        <v>42</v>
      </c>
      <c s="29" t="s">
        <v>141</v>
      </c>
      <c s="25" t="s">
        <v>47</v>
      </c>
      <c s="30" t="s">
        <v>142</v>
      </c>
      <c s="31" t="s">
        <v>97</v>
      </c>
      <c s="32">
        <v>10.248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51</v>
      </c>
      <c r="E53" s="37" t="s">
        <v>143</v>
      </c>
    </row>
    <row r="54" spans="1:5" ht="51">
      <c r="A54" t="s">
        <v>53</v>
      </c>
      <c r="E54" s="35" t="s">
        <v>144</v>
      </c>
    </row>
    <row r="55" spans="1:16" ht="12.75">
      <c r="A55" s="25" t="s">
        <v>45</v>
      </c>
      <c s="29" t="s">
        <v>84</v>
      </c>
      <c s="29" t="s">
        <v>145</v>
      </c>
      <c s="25" t="s">
        <v>47</v>
      </c>
      <c s="30" t="s">
        <v>146</v>
      </c>
      <c s="31" t="s">
        <v>108</v>
      </c>
      <c s="32">
        <v>7504.245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6" t="s">
        <v>51</v>
      </c>
      <c r="E57" s="37" t="s">
        <v>147</v>
      </c>
    </row>
    <row r="58" spans="1:5" ht="76.5">
      <c r="A58" t="s">
        <v>53</v>
      </c>
      <c r="E58" s="35" t="s">
        <v>148</v>
      </c>
    </row>
    <row r="59" spans="1:16" ht="12.75">
      <c r="A59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108</v>
      </c>
      <c s="32">
        <v>7504.245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47</v>
      </c>
    </row>
    <row r="61" spans="1:5" ht="12.75">
      <c r="A61" s="36" t="s">
        <v>51</v>
      </c>
      <c r="E61" s="37" t="s">
        <v>152</v>
      </c>
    </row>
    <row r="62" spans="1:5" ht="51">
      <c r="A62" t="s">
        <v>53</v>
      </c>
      <c r="E62" s="35" t="s">
        <v>153</v>
      </c>
    </row>
    <row r="63" spans="1:16" ht="12.75">
      <c r="A63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108</v>
      </c>
      <c s="32">
        <v>7504.245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12.75">
      <c r="A65" s="36" t="s">
        <v>51</v>
      </c>
      <c r="E65" s="37" t="s">
        <v>157</v>
      </c>
    </row>
    <row r="66" spans="1:5" ht="25.5">
      <c r="A66" t="s">
        <v>53</v>
      </c>
      <c r="E66" s="35" t="s">
        <v>158</v>
      </c>
    </row>
    <row r="67" spans="1:16" ht="12.75">
      <c r="A67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108</v>
      </c>
      <c s="32">
        <v>7289.838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12.75">
      <c r="A69" s="36" t="s">
        <v>51</v>
      </c>
      <c r="E69" s="37" t="s">
        <v>162</v>
      </c>
    </row>
    <row r="70" spans="1:5" ht="51">
      <c r="A70" t="s">
        <v>53</v>
      </c>
      <c r="E70" s="35" t="s">
        <v>153</v>
      </c>
    </row>
    <row r="71" spans="1:16" ht="12.75">
      <c r="A71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108</v>
      </c>
      <c s="32">
        <v>7289.838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12.75">
      <c r="A73" s="36" t="s">
        <v>51</v>
      </c>
      <c r="E73" s="37" t="s">
        <v>166</v>
      </c>
    </row>
    <row r="74" spans="1:5" ht="140.25">
      <c r="A74" t="s">
        <v>53</v>
      </c>
      <c r="E74" s="35" t="s">
        <v>167</v>
      </c>
    </row>
    <row r="75" spans="1:16" ht="12.75">
      <c r="A75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108</v>
      </c>
      <c s="32">
        <v>7504.245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12.75">
      <c r="A77" s="36" t="s">
        <v>51</v>
      </c>
      <c r="E77" s="37" t="s">
        <v>147</v>
      </c>
    </row>
    <row r="78" spans="1:5" ht="140.25">
      <c r="A78" t="s">
        <v>53</v>
      </c>
      <c r="E78" s="35" t="s">
        <v>167</v>
      </c>
    </row>
    <row r="79" spans="1:16" ht="12.75">
      <c r="A79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113</v>
      </c>
      <c s="32">
        <v>144.3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25.5">
      <c r="A81" s="36" t="s">
        <v>51</v>
      </c>
      <c r="E81" s="37" t="s">
        <v>174</v>
      </c>
    </row>
    <row r="82" spans="1:5" ht="38.25">
      <c r="A82" t="s">
        <v>53</v>
      </c>
      <c r="E82" s="35" t="s">
        <v>175</v>
      </c>
    </row>
    <row r="83" spans="1:18" ht="12.75" customHeight="1">
      <c r="A83" s="6" t="s">
        <v>43</v>
      </c>
      <c s="6"/>
      <c s="40" t="s">
        <v>74</v>
      </c>
      <c s="6"/>
      <c s="27" t="s">
        <v>176</v>
      </c>
      <c s="6"/>
      <c s="6"/>
      <c s="6"/>
      <c s="41">
        <f>0+Q83</f>
      </c>
      <c r="O83">
        <f>0+R83</f>
      </c>
      <c r="Q83">
        <f>0+I84+I88+I92+I96</f>
      </c>
      <c>
        <f>0+O84+O88+O92+O96</f>
      </c>
    </row>
    <row r="84" spans="1:16" ht="12.75">
      <c r="A84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69</v>
      </c>
      <c s="32">
        <v>15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180</v>
      </c>
    </row>
    <row r="86" spans="1:5" ht="12.75">
      <c r="A86" s="36" t="s">
        <v>51</v>
      </c>
      <c r="E86" s="37" t="s">
        <v>181</v>
      </c>
    </row>
    <row r="87" spans="1:5" ht="76.5">
      <c r="A87" t="s">
        <v>53</v>
      </c>
      <c r="E87" s="35" t="s">
        <v>182</v>
      </c>
    </row>
    <row r="88" spans="1:16" ht="12.75">
      <c r="A88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69</v>
      </c>
      <c s="32">
        <v>10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6" t="s">
        <v>51</v>
      </c>
      <c r="E90" s="37" t="s">
        <v>186</v>
      </c>
    </row>
    <row r="91" spans="1:5" ht="25.5">
      <c r="A91" t="s">
        <v>53</v>
      </c>
      <c r="E91" s="35" t="s">
        <v>187</v>
      </c>
    </row>
    <row r="92" spans="1:16" ht="12.75">
      <c r="A92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69</v>
      </c>
      <c s="32">
        <v>6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12.75">
      <c r="A94" s="36" t="s">
        <v>51</v>
      </c>
      <c r="E94" s="37" t="s">
        <v>191</v>
      </c>
    </row>
    <row r="95" spans="1:5" ht="25.5">
      <c r="A95" t="s">
        <v>53</v>
      </c>
      <c r="E95" s="35" t="s">
        <v>187</v>
      </c>
    </row>
    <row r="96" spans="1:16" ht="12.75">
      <c r="A96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69</v>
      </c>
      <c s="32">
        <v>15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12.75">
      <c r="A98" s="36" t="s">
        <v>51</v>
      </c>
      <c r="E98" s="37" t="s">
        <v>181</v>
      </c>
    </row>
    <row r="99" spans="1:5" ht="25.5">
      <c r="A99" t="s">
        <v>53</v>
      </c>
      <c r="E99" s="35" t="s">
        <v>187</v>
      </c>
    </row>
    <row r="100" spans="1:18" ht="12.75" customHeight="1">
      <c r="A100" s="6" t="s">
        <v>43</v>
      </c>
      <c s="6"/>
      <c s="40" t="s">
        <v>195</v>
      </c>
      <c s="6"/>
      <c s="27" t="s">
        <v>196</v>
      </c>
      <c s="6"/>
      <c s="6"/>
      <c s="6"/>
      <c s="41">
        <f>0+Q100</f>
      </c>
      <c r="O100">
        <f>0+R100</f>
      </c>
      <c r="Q100">
        <f>0+I101+I105+I109</f>
      </c>
      <c>
        <f>0+O101+O105+O109</f>
      </c>
    </row>
    <row r="101" spans="1:16" ht="25.5">
      <c r="A101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108</v>
      </c>
      <c s="32">
        <v>302.663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47</v>
      </c>
    </row>
    <row r="103" spans="1:5" ht="38.25">
      <c r="A103" s="36" t="s">
        <v>51</v>
      </c>
      <c r="E103" s="37" t="s">
        <v>200</v>
      </c>
    </row>
    <row r="104" spans="1:5" ht="38.25">
      <c r="A104" t="s">
        <v>53</v>
      </c>
      <c r="E104" s="35" t="s">
        <v>201</v>
      </c>
    </row>
    <row r="105" spans="1:16" ht="12.75">
      <c r="A105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113</v>
      </c>
      <c s="32">
        <v>609.75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47</v>
      </c>
    </row>
    <row r="107" spans="1:5" ht="51">
      <c r="A107" s="36" t="s">
        <v>51</v>
      </c>
      <c r="E107" s="37" t="s">
        <v>205</v>
      </c>
    </row>
    <row r="108" spans="1:5" ht="51">
      <c r="A108" t="s">
        <v>53</v>
      </c>
      <c r="E108" s="35" t="s">
        <v>206</v>
      </c>
    </row>
    <row r="109" spans="1:16" ht="12.75">
      <c r="A109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113</v>
      </c>
      <c s="32">
        <v>144.3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25.5">
      <c r="A111" s="36" t="s">
        <v>51</v>
      </c>
      <c r="E111" s="37" t="s">
        <v>174</v>
      </c>
    </row>
    <row r="112" spans="1:5" ht="25.5">
      <c r="A112" t="s">
        <v>53</v>
      </c>
      <c r="E112" s="35" t="s">
        <v>210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